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<sst xmlns="http://schemas.openxmlformats.org/spreadsheetml/2006/main" count="34" uniqueCount="29">
  <si>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Techniker (Pflicht) 1 ganzer Tag (- 10 Stunden)</t>
  </si>
  <si>
    <t>2 Tassen Kaffee/Tee in Raummiete pro Tag enthalten</t>
  </si>
  <si>
    <t>Raum</t>
  </si>
  <si>
    <t>Summe</t>
  </si>
  <si>
    <t>Menge</t>
  </si>
  <si>
    <t>Goethe Saal pro Tag</t>
  </si>
  <si>
    <t>Techniker (Pflicht) (- 5 Stunden)</t>
  </si>
  <si>
    <t xml:space="preserve">Umbestuhlung </t>
  </si>
  <si>
    <t>Zwischensumme</t>
  </si>
  <si>
    <t>Mehrwersteuer für Saal, Umbestuhlung:  15,2%</t>
  </si>
  <si>
    <t>Kalkualtion für  100 Gäste/a 3 Tage</t>
  </si>
  <si>
    <t>Stück</t>
  </si>
  <si>
    <t>Gebäck für 2 Tage</t>
  </si>
  <si>
    <t>Obst für 2 Tage</t>
  </si>
  <si>
    <t>Blech Kuchen für 2 Tage</t>
  </si>
  <si>
    <t>Wasser für 2 Tage</t>
  </si>
  <si>
    <t>Getränke paschal für 2 Tage</t>
  </si>
  <si>
    <t>Bewirtung (Beispiele)</t>
  </si>
  <si>
    <t>Mehrwersteuer: 15,2%</t>
  </si>
  <si>
    <t>(brutto)</t>
  </si>
  <si>
    <t>Gesamt</t>
  </si>
  <si>
    <t>Förderung durch die Schloeßmannstiftung bei 30 MPGlern</t>
  </si>
  <si>
    <t>(netto)</t>
  </si>
  <si>
    <t>Essen (2603,52:100*60/100)</t>
  </si>
  <si>
    <t>Raumanteil (3248,64:100*60/100)</t>
  </si>
  <si>
    <r>
      <t>Summe</t>
    </r>
    <r>
      <rPr>
        <sz val="10"/>
        <rFont val="Arial"/>
        <family val="0"/>
      </rPr>
      <t xml:space="preserve"> </t>
    </r>
  </si>
  <si>
    <t>Differenz</t>
  </si>
  <si>
    <t>förderwürdig (Techniker nicht)</t>
  </si>
  <si>
    <t>Komplettsumme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</si>
</sst>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\ &quot;€&quot;"/>
    <numFmt numFmtId="177" formatCode="#,##0.00\ &quot;€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44" fontId="2" fillId="0" borderId="0" xfId="0" applyNumberFormat="1" applyFont="1" applyBorder="1" applyAlignment="1" applyProtection="1">
      <alignment/>
      <protection locked="0"/>
    </xf>
    <xf numFmtId="44" fontId="2" fillId="0" borderId="0" xfId="0" applyNumberFormat="1" applyFont="1" applyAlignment="1" applyProtection="1">
      <alignment/>
      <protection locked="0"/>
    </xf>
    <xf numFmtId="1" fontId="2" fillId="2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Fill="1" applyBorder="1" applyAlignment="1">
      <alignment/>
    </xf>
    <xf numFmtId="44" fontId="2" fillId="2" borderId="0" xfId="0" applyNumberFormat="1" applyFont="1" applyFill="1" applyBorder="1" applyAlignment="1" applyProtection="1">
      <alignment/>
      <protection locked="0"/>
    </xf>
    <xf numFmtId="44" fontId="0" fillId="0" borderId="0" xfId="0" applyNumberFormat="1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44" fontId="0" fillId="0" borderId="0" xfId="0" applyNumberFormat="1" applyFont="1" applyBorder="1" applyAlignment="1" applyProtection="1">
      <alignment/>
      <protection locked="0"/>
    </xf>
    <xf numFmtId="44" fontId="0" fillId="0" borderId="0" xfId="0" applyNumberFormat="1" applyFill="1" applyBorder="1" applyAlignment="1" applyProtection="1">
      <alignment/>
      <protection locked="0"/>
    </xf>
    <xf numFmtId="44" fontId="0" fillId="0" borderId="0" xfId="0" applyNumberFormat="1" applyBorder="1" applyAlignment="1">
      <alignment/>
    </xf>
    <xf numFmtId="0" fontId="2" fillId="4" borderId="0" xfId="0" applyFont="1" applyFill="1" applyAlignment="1">
      <alignment/>
    </xf>
    <xf numFmtId="44" fontId="0" fillId="0" borderId="0" xfId="0" applyNumberFormat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Fill="1" applyBorder="1" applyAlignment="1">
      <alignment/>
    </xf>
    <xf numFmtId="7" fontId="0" fillId="0" borderId="0" xfId="0" applyNumberFormat="1" applyFont="1" applyBorder="1" applyAlignment="1" applyProtection="1">
      <alignment horizontal="right"/>
      <protection locked="0"/>
    </xf>
    <xf numFmtId="7" fontId="0" fillId="0" borderId="0" xfId="0" applyNumberFormat="1" applyBorder="1" applyAlignment="1">
      <alignment horizontal="right"/>
    </xf>
    <xf numFmtId="7" fontId="0" fillId="0" borderId="0" xfId="0" applyNumberFormat="1" applyFont="1" applyBorder="1" applyAlignment="1">
      <alignment horizontal="right"/>
    </xf>
    <xf numFmtId="7" fontId="2" fillId="0" borderId="0" xfId="0" applyNumberFormat="1" applyFont="1" applyBorder="1" applyAlignment="1">
      <alignment horizontal="right"/>
    </xf>
    <xf numFmtId="7" fontId="2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pane ySplit="1" topLeftCell="BM2" activePane="bottomLeft" state="frozen"/>
      <selection pane="topLeft" activeCell="A1" sqref="A1"/>
      <selection pane="bottomLeft" activeCell="A32" sqref="A32"/>
    </sheetView>
  </sheetViews>
  <sheetFormatPr defaultColWidth="11.421875" defaultRowHeight="12.75"/>
  <cols>
    <col min="1" max="1" width="57.57421875" style="0" customWidth="1"/>
    <col min="3" max="3" width="25.28125" style="2" customWidth="1"/>
    <col min="4" max="4" width="16.28125" style="0" customWidth="1"/>
    <col min="6" max="6" width="24.8515625" style="19" customWidth="1"/>
    <col min="7" max="7" width="12.28125" style="0" customWidth="1"/>
  </cols>
  <sheetData>
    <row r="1" spans="1:7" s="3" customFormat="1" ht="12.75">
      <c r="A1" s="7" t="s">
        <v>10</v>
      </c>
      <c r="B1" s="7" t="s">
        <v>11</v>
      </c>
      <c r="C1" s="10" t="s">
        <v>4</v>
      </c>
      <c r="D1" s="7" t="s">
        <v>3</v>
      </c>
      <c r="E1" s="7"/>
      <c r="F1" s="17"/>
      <c r="G1" s="7"/>
    </row>
    <row r="2" spans="1:7" s="3" customFormat="1" ht="12.75">
      <c r="A2" s="7"/>
      <c r="B2" s="7"/>
      <c r="C2" s="10"/>
      <c r="D2" s="7"/>
      <c r="E2" s="7"/>
      <c r="F2" s="17"/>
      <c r="G2" s="7"/>
    </row>
    <row r="3" spans="1:7" ht="12.75">
      <c r="A3" s="4"/>
      <c r="B3" s="4"/>
      <c r="C3" s="5"/>
      <c r="D3" s="4"/>
      <c r="E3" s="4"/>
      <c r="F3" s="18"/>
      <c r="G3" s="4"/>
    </row>
    <row r="4" spans="1:7" ht="12.75">
      <c r="A4" s="14" t="s">
        <v>2</v>
      </c>
      <c r="B4" s="4"/>
      <c r="C4" s="5"/>
      <c r="D4" s="4"/>
      <c r="E4" s="4"/>
      <c r="F4" s="18"/>
      <c r="G4" s="4"/>
    </row>
    <row r="5" spans="1:7" ht="12.75">
      <c r="A5" s="4" t="s">
        <v>5</v>
      </c>
      <c r="B5" s="28">
        <v>900</v>
      </c>
      <c r="C5" s="28">
        <v>3</v>
      </c>
      <c r="D5" s="28">
        <v>2700</v>
      </c>
      <c r="E5" s="22"/>
      <c r="G5" s="4"/>
    </row>
    <row r="6" spans="1:7" ht="12.75">
      <c r="A6" s="4" t="s">
        <v>6</v>
      </c>
      <c r="B6" s="28">
        <v>142.8</v>
      </c>
      <c r="C6" s="28">
        <v>2</v>
      </c>
      <c r="D6" s="28">
        <v>285.6</v>
      </c>
      <c r="E6" s="22" t="s">
        <v>19</v>
      </c>
      <c r="F6" s="18"/>
      <c r="G6" s="4"/>
    </row>
    <row r="7" spans="1:7" ht="12.75">
      <c r="A7" s="4" t="s">
        <v>0</v>
      </c>
      <c r="B7" s="28">
        <v>285</v>
      </c>
      <c r="C7" s="28">
        <v>1</v>
      </c>
      <c r="D7" s="28">
        <v>285.6</v>
      </c>
      <c r="E7" s="22" t="s">
        <v>19</v>
      </c>
      <c r="F7" s="18"/>
      <c r="G7" s="4"/>
    </row>
    <row r="8" spans="1:7" ht="12.75">
      <c r="A8" s="4" t="s">
        <v>1</v>
      </c>
      <c r="B8" s="28">
        <v>0</v>
      </c>
      <c r="C8" s="28"/>
      <c r="D8" s="28">
        <v>0</v>
      </c>
      <c r="E8" s="22"/>
      <c r="F8" s="18"/>
      <c r="G8" s="4"/>
    </row>
    <row r="9" spans="1:7" ht="12.75">
      <c r="A9" s="4" t="s">
        <v>7</v>
      </c>
      <c r="B9" s="28">
        <v>120</v>
      </c>
      <c r="C9" s="28">
        <v>1</v>
      </c>
      <c r="D9" s="28">
        <v>120</v>
      </c>
      <c r="E9" s="22"/>
      <c r="F9" s="20"/>
      <c r="G9" s="4"/>
    </row>
    <row r="10" spans="1:7" ht="12.75">
      <c r="A10" s="13" t="s">
        <v>8</v>
      </c>
      <c r="B10" s="28"/>
      <c r="C10" s="28"/>
      <c r="D10" s="29">
        <f>SUM(D5:D9)</f>
        <v>3391.2</v>
      </c>
      <c r="E10" s="22"/>
      <c r="F10" s="18"/>
      <c r="G10" s="4"/>
    </row>
    <row r="11" spans="1:7" ht="12.75">
      <c r="A11" s="4" t="s">
        <v>9</v>
      </c>
      <c r="B11" s="28">
        <v>2820</v>
      </c>
      <c r="C11" s="28"/>
      <c r="D11" s="28">
        <f>SUM(B11*15.2/100)</f>
        <v>428.64</v>
      </c>
      <c r="E11" s="22"/>
      <c r="F11" s="22"/>
      <c r="G11" s="4"/>
    </row>
    <row r="12" spans="1:7" ht="12.75">
      <c r="A12" s="6" t="s">
        <v>3</v>
      </c>
      <c r="B12" s="28"/>
      <c r="C12" s="28"/>
      <c r="D12" s="30">
        <f>SUM(D11+D10)</f>
        <v>3819.8399999999997</v>
      </c>
      <c r="E12" s="25"/>
      <c r="F12" s="8"/>
      <c r="G12" s="22"/>
    </row>
    <row r="13" spans="1:7" ht="12.75">
      <c r="A13" s="16" t="s">
        <v>27</v>
      </c>
      <c r="B13" s="28"/>
      <c r="C13" s="28"/>
      <c r="D13" s="31">
        <f>SUM(F13,D11)</f>
        <v>3248.64</v>
      </c>
      <c r="E13" s="26" t="s">
        <v>19</v>
      </c>
      <c r="F13" s="18">
        <f>SUM(D5,D9)</f>
        <v>2820</v>
      </c>
      <c r="G13" s="4" t="s">
        <v>22</v>
      </c>
    </row>
    <row r="14" spans="1:7" ht="12.75">
      <c r="A14" s="16"/>
      <c r="D14" s="24"/>
      <c r="E14" s="12"/>
      <c r="F14" s="18"/>
      <c r="G14" s="4"/>
    </row>
    <row r="15" spans="1:7" ht="12.75">
      <c r="A15" s="15" t="s">
        <v>17</v>
      </c>
      <c r="F15" s="20"/>
      <c r="G15" s="4"/>
    </row>
    <row r="16" spans="1:7" ht="12.75">
      <c r="A16" s="4" t="s">
        <v>12</v>
      </c>
      <c r="B16">
        <v>1.6</v>
      </c>
      <c r="C16" s="2">
        <v>100</v>
      </c>
      <c r="D16" s="32">
        <v>320</v>
      </c>
      <c r="F16" s="18"/>
      <c r="G16" s="4"/>
    </row>
    <row r="17" spans="1:7" ht="12.75">
      <c r="A17" t="s">
        <v>13</v>
      </c>
      <c r="B17">
        <v>1.9</v>
      </c>
      <c r="C17" s="5">
        <v>100</v>
      </c>
      <c r="D17" s="33">
        <v>360</v>
      </c>
      <c r="E17" s="12"/>
      <c r="F17" s="18"/>
      <c r="G17" s="4"/>
    </row>
    <row r="18" spans="1:7" ht="12.75">
      <c r="A18" t="s">
        <v>14</v>
      </c>
      <c r="B18">
        <v>1.3</v>
      </c>
      <c r="C18" s="5">
        <v>100</v>
      </c>
      <c r="D18" s="32">
        <v>260</v>
      </c>
      <c r="E18" s="12"/>
      <c r="F18" s="18"/>
      <c r="G18" s="4"/>
    </row>
    <row r="19" spans="1:8" ht="12.75">
      <c r="A19" t="s">
        <v>15</v>
      </c>
      <c r="B19">
        <v>3.2</v>
      </c>
      <c r="C19" s="2">
        <v>100</v>
      </c>
      <c r="D19" s="32">
        <f>SUM(B19*C19)</f>
        <v>320</v>
      </c>
      <c r="E19" s="12"/>
      <c r="G19" s="4"/>
      <c r="H19" s="4"/>
    </row>
    <row r="20" spans="1:8" ht="12.75">
      <c r="A20" t="s">
        <v>16</v>
      </c>
      <c r="B20">
        <v>500</v>
      </c>
      <c r="D20" s="32">
        <v>1000</v>
      </c>
      <c r="E20" s="12"/>
      <c r="G20" s="4"/>
      <c r="H20" s="4"/>
    </row>
    <row r="21" spans="1:8" ht="12.75">
      <c r="A21" t="s">
        <v>18</v>
      </c>
      <c r="C21" s="5"/>
      <c r="D21" s="34">
        <f>SUM(D16:D20)*15.2/100</f>
        <v>343.52</v>
      </c>
      <c r="E21" s="12"/>
      <c r="G21" s="4"/>
      <c r="H21" s="4"/>
    </row>
    <row r="22" spans="1:8" ht="12.75">
      <c r="A22" s="1" t="s">
        <v>3</v>
      </c>
      <c r="C22" s="5"/>
      <c r="D22" s="35">
        <f>SUM(D16:D21)</f>
        <v>2603.52</v>
      </c>
      <c r="E22" t="s">
        <v>19</v>
      </c>
      <c r="F22" s="18"/>
      <c r="G22" s="4"/>
      <c r="H22" s="4"/>
    </row>
    <row r="23" spans="5:7" ht="12.75">
      <c r="E23" s="4"/>
      <c r="F23" s="18"/>
      <c r="G23" s="4"/>
    </row>
    <row r="24" spans="1:7" ht="12.75">
      <c r="A24" s="6" t="s">
        <v>20</v>
      </c>
      <c r="B24" s="4"/>
      <c r="C24" s="5"/>
      <c r="D24" s="36">
        <f>SUM(D12,D22)</f>
        <v>6423.36</v>
      </c>
      <c r="E24" s="4"/>
      <c r="F24" s="18"/>
      <c r="G24" s="4"/>
    </row>
    <row r="25" spans="5:7" ht="12.75">
      <c r="E25" s="4"/>
      <c r="F25" s="18"/>
      <c r="G25" s="4"/>
    </row>
    <row r="26" spans="1:7" ht="12.75">
      <c r="A26" s="23" t="s">
        <v>21</v>
      </c>
      <c r="D26" s="32"/>
      <c r="E26" s="4"/>
      <c r="F26" s="18"/>
      <c r="G26" s="4"/>
    </row>
    <row r="27" spans="1:7" ht="12.75">
      <c r="A27" t="s">
        <v>24</v>
      </c>
      <c r="B27" s="27">
        <f>SUM(D13/100*60/100)</f>
        <v>19.491839999999996</v>
      </c>
      <c r="D27" s="32">
        <f>SUM(B27*30)</f>
        <v>584.7551999999998</v>
      </c>
      <c r="E27" s="4"/>
      <c r="F27" s="21"/>
      <c r="G27" s="4"/>
    </row>
    <row r="28" spans="1:7" ht="12.75">
      <c r="A28" s="4" t="s">
        <v>23</v>
      </c>
      <c r="B28" s="32">
        <f>SUM(D22/100*60/100)</f>
        <v>15.621120000000001</v>
      </c>
      <c r="D28" s="32">
        <f>SUM(B28*30)</f>
        <v>468.63360000000006</v>
      </c>
      <c r="E28" s="4"/>
      <c r="F28" s="18"/>
      <c r="G28" s="4"/>
    </row>
    <row r="29" spans="1:7" ht="12.75">
      <c r="A29" s="1" t="s">
        <v>25</v>
      </c>
      <c r="D29" s="36">
        <f>SUM(D27,D28)</f>
        <v>1053.3888</v>
      </c>
      <c r="E29" s="4"/>
      <c r="F29" s="8"/>
      <c r="G29" s="4"/>
    </row>
    <row r="31" ht="12.75">
      <c r="D31" s="32"/>
    </row>
    <row r="32" spans="1:4" ht="12.75">
      <c r="A32" s="1" t="s">
        <v>28</v>
      </c>
      <c r="D32" s="36">
        <f>SUM(D24-D29)</f>
        <v>5369.9712</v>
      </c>
    </row>
    <row r="33" spans="1:4" ht="12.75">
      <c r="A33" s="1" t="s">
        <v>26</v>
      </c>
      <c r="D33" s="36">
        <f>SUM(D32-4000)</f>
        <v>1369.9712</v>
      </c>
    </row>
    <row r="34" ht="12.75">
      <c r="D34" s="32"/>
    </row>
    <row r="35" ht="12.75">
      <c r="D35" s="32"/>
    </row>
    <row r="36" spans="1:4" ht="12.75">
      <c r="A36" s="4"/>
      <c r="B36" s="4"/>
      <c r="C36" s="5"/>
      <c r="D36" s="33"/>
    </row>
    <row r="37" spans="1:4" ht="12.75">
      <c r="A37" s="6"/>
      <c r="B37" s="4"/>
      <c r="C37" s="5"/>
      <c r="D37" s="33"/>
    </row>
    <row r="38" spans="1:4" ht="12.75">
      <c r="A38" s="1"/>
      <c r="B38" s="6"/>
      <c r="C38" s="11"/>
      <c r="D38" s="36"/>
    </row>
    <row r="44" ht="12.75">
      <c r="E44" s="6"/>
    </row>
    <row r="45" s="1" customFormat="1" ht="12.75">
      <c r="F45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caesar</cp:lastModifiedBy>
  <dcterms:created xsi:type="dcterms:W3CDTF">1996-10-17T05:27:31Z</dcterms:created>
  <dcterms:modified xsi:type="dcterms:W3CDTF">2011-07-19T13:01:47Z</dcterms:modified>
  <cp:category/>
  <cp:version/>
  <cp:contentType/>
  <cp:contentStatus/>
</cp:coreProperties>
</file>