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<sst xmlns="http://schemas.openxmlformats.org/spreadsheetml/2006/main" count="42" uniqueCount="32">
  <si>
    <t>Techniker (Pflicht) 1 ganzer Tag (- 10 Stunden)</t>
  </si>
  <si>
    <t>2 Tassen Kaffee/Tee in Raummiete pro Tag enthalten</t>
  </si>
  <si>
    <t>Raum</t>
  </si>
  <si>
    <t>Summe</t>
  </si>
  <si>
    <t>Menge</t>
  </si>
  <si>
    <t>Goethe Saal pro Tag</t>
  </si>
  <si>
    <t>Techniker (Pflicht) (- 5 Stunden)</t>
  </si>
  <si>
    <t xml:space="preserve">Umbestuhlung </t>
  </si>
  <si>
    <t>Zwischensumme</t>
  </si>
  <si>
    <t>Mehrwersteuer für Saal, Umbestuhlung:  15,2%</t>
  </si>
  <si>
    <t>Gebäck</t>
  </si>
  <si>
    <t>Blech Kuchen</t>
  </si>
  <si>
    <t>Obst</t>
  </si>
  <si>
    <t>Wasser (1l)</t>
  </si>
  <si>
    <t>Apfel-/Orangensaft (1l)</t>
  </si>
  <si>
    <t>Kalkualtion für  100 Gäste/a 3 Tage</t>
  </si>
  <si>
    <t>Stück</t>
  </si>
  <si>
    <t>ges.</t>
  </si>
  <si>
    <t>Übernachtung für die 16 Beitragenden (Einzelzimmer)
Mehrwertsteuer: 7% entfällt für MPG interne Buchungen</t>
  </si>
  <si>
    <t>Übernachtung für  20 DLC Projektmitarbeitende (Einzelzimmer)
Mehrwertsteuer: 7% entfällt für MPG interne Buchungen</t>
  </si>
  <si>
    <t>Übernachtung</t>
  </si>
  <si>
    <t>Lunch als Stehimbiss im Winter-Garten (ohne Getränke)</t>
  </si>
  <si>
    <t>für 100 Personen</t>
  </si>
  <si>
    <t xml:space="preserve"> 
</t>
  </si>
  <si>
    <t>Lunch Buffet an gedeckten Tischen (incl. Mineralwasser)</t>
  </si>
  <si>
    <t>Bewirtung (Beispiele) incl. Mehrwertsteuer</t>
  </si>
  <si>
    <t>16x2 Übernachtungen = 32</t>
  </si>
  <si>
    <t>20x2 Übernachtungen = 40</t>
  </si>
  <si>
    <t>Beispielrechnung</t>
  </si>
  <si>
    <t>x</t>
  </si>
  <si>
    <t>Modellrechnung (Summe der x Felder)</t>
  </si>
  <si>
    <t>für 20 DLC MAs
16 Beitragende
5 Affiliated Parner =41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</si>
</sst>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&quot;€&quot;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[$€-2]\ #,##0.00_);[Red]\([$€-2]\ #,##0.00\)"/>
    <numFmt numFmtId="177" formatCode="#,##0.00\ _€"/>
    <numFmt numFmtId="178" formatCode="#,##0\ &quot;€&quot;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Wingdings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0" fontId="2" fillId="2" borderId="0" xfId="0" applyFont="1" applyFill="1" applyAlignment="1">
      <alignment/>
    </xf>
    <xf numFmtId="172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 horizontal="right"/>
    </xf>
    <xf numFmtId="0" fontId="3" fillId="0" borderId="0" xfId="0" applyFont="1" applyBorder="1" applyAlignment="1">
      <alignment/>
    </xf>
    <xf numFmtId="172" fontId="2" fillId="0" borderId="0" xfId="0" applyNumberFormat="1" applyFont="1" applyBorder="1" applyAlignment="1">
      <alignment/>
    </xf>
    <xf numFmtId="177" fontId="0" fillId="0" borderId="0" xfId="0" applyNumberFormat="1" applyBorder="1" applyAlignment="1">
      <alignment/>
    </xf>
    <xf numFmtId="0" fontId="2" fillId="2" borderId="0" xfId="0" applyFont="1" applyFill="1" applyBorder="1" applyAlignment="1">
      <alignment/>
    </xf>
    <xf numFmtId="172" fontId="2" fillId="2" borderId="0" xfId="0" applyNumberFormat="1" applyFont="1" applyFill="1" applyBorder="1" applyAlignment="1">
      <alignment/>
    </xf>
    <xf numFmtId="1" fontId="2" fillId="2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/>
    </xf>
    <xf numFmtId="172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172" fontId="0" fillId="0" borderId="0" xfId="0" applyNumberFormat="1" applyFill="1" applyBorder="1" applyAlignment="1">
      <alignment/>
    </xf>
    <xf numFmtId="0" fontId="2" fillId="3" borderId="0" xfId="0" applyFont="1" applyFill="1" applyBorder="1" applyAlignment="1">
      <alignment/>
    </xf>
    <xf numFmtId="0" fontId="2" fillId="3" borderId="0" xfId="0" applyFont="1" applyFill="1" applyAlignment="1">
      <alignment/>
    </xf>
    <xf numFmtId="1" fontId="0" fillId="0" borderId="0" xfId="0" applyNumberFormat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" fontId="0" fillId="0" borderId="0" xfId="0" applyNumberFormat="1" applyAlignment="1">
      <alignment wrapText="1"/>
    </xf>
    <xf numFmtId="172" fontId="0" fillId="0" borderId="0" xfId="0" applyNumberFormat="1" applyBorder="1" applyAlignment="1">
      <alignment wrapText="1"/>
    </xf>
    <xf numFmtId="172" fontId="0" fillId="0" borderId="0" xfId="0" applyNumberFormat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 topLeftCell="A1">
      <pane ySplit="1" topLeftCell="BM2" activePane="bottomLeft" state="frozen"/>
      <selection pane="topLeft" activeCell="A1" sqref="A1"/>
      <selection pane="bottomLeft" activeCell="C22" sqref="C22"/>
    </sheetView>
  </sheetViews>
  <sheetFormatPr defaultColWidth="11.421875" defaultRowHeight="12.75"/>
  <cols>
    <col min="1" max="1" width="53.00390625" style="0" customWidth="1"/>
    <col min="2" max="2" width="11.421875" style="1" customWidth="1"/>
    <col min="3" max="3" width="25.28125" style="3" customWidth="1"/>
    <col min="4" max="4" width="15.00390625" style="1" customWidth="1"/>
    <col min="5" max="5" width="11.421875" style="0" customWidth="1"/>
    <col min="6" max="6" width="24.8515625" style="0" customWidth="1"/>
    <col min="7" max="7" width="12.28125" style="0" customWidth="1"/>
  </cols>
  <sheetData>
    <row r="1" spans="1:7" s="4" customFormat="1" ht="12.75">
      <c r="A1" s="12" t="s">
        <v>15</v>
      </c>
      <c r="B1" s="13" t="s">
        <v>16</v>
      </c>
      <c r="C1" s="14" t="s">
        <v>4</v>
      </c>
      <c r="D1" s="13" t="s">
        <v>3</v>
      </c>
      <c r="E1" s="12" t="s">
        <v>17</v>
      </c>
      <c r="F1" s="12" t="s">
        <v>28</v>
      </c>
      <c r="G1" s="12"/>
    </row>
    <row r="2" spans="1:7" s="4" customFormat="1" ht="12.75">
      <c r="A2" s="12"/>
      <c r="B2" s="13"/>
      <c r="C2" s="14"/>
      <c r="D2" s="13"/>
      <c r="E2" s="12"/>
      <c r="F2" s="12"/>
      <c r="G2" s="12"/>
    </row>
    <row r="3" spans="1:7" ht="12.75">
      <c r="A3" s="7"/>
      <c r="B3" s="5"/>
      <c r="C3" s="6"/>
      <c r="D3" s="5"/>
      <c r="E3" s="7"/>
      <c r="F3" s="7"/>
      <c r="G3" s="7"/>
    </row>
    <row r="4" spans="1:7" ht="12.75">
      <c r="A4" s="23" t="s">
        <v>2</v>
      </c>
      <c r="B4" s="5"/>
      <c r="C4" s="6"/>
      <c r="D4" s="5"/>
      <c r="E4" s="7"/>
      <c r="F4" s="7"/>
      <c r="G4" s="7"/>
    </row>
    <row r="5" spans="1:7" ht="12.75">
      <c r="A5" s="7" t="s">
        <v>5</v>
      </c>
      <c r="B5" s="8">
        <v>900</v>
      </c>
      <c r="C5" s="6">
        <v>3</v>
      </c>
      <c r="D5" s="5">
        <v>2700</v>
      </c>
      <c r="E5" s="7"/>
      <c r="F5" s="9"/>
      <c r="G5" s="7"/>
    </row>
    <row r="6" spans="1:7" ht="12.75">
      <c r="A6" s="7" t="s">
        <v>6</v>
      </c>
      <c r="B6" s="8">
        <v>142.8</v>
      </c>
      <c r="C6" s="6">
        <v>2</v>
      </c>
      <c r="D6" s="5">
        <v>285.6</v>
      </c>
      <c r="E6" s="7"/>
      <c r="F6" s="7"/>
      <c r="G6" s="7"/>
    </row>
    <row r="7" spans="1:7" ht="12.75">
      <c r="A7" s="7" t="s">
        <v>0</v>
      </c>
      <c r="B7" s="5">
        <v>285</v>
      </c>
      <c r="C7" s="6">
        <v>1</v>
      </c>
      <c r="D7" s="5">
        <v>285.6</v>
      </c>
      <c r="E7" s="7"/>
      <c r="F7" s="7"/>
      <c r="G7" s="7"/>
    </row>
    <row r="8" spans="1:7" ht="12.75">
      <c r="A8" s="7" t="s">
        <v>1</v>
      </c>
      <c r="B8" s="5">
        <v>0</v>
      </c>
      <c r="C8" s="6"/>
      <c r="D8" s="5">
        <v>0</v>
      </c>
      <c r="E8" s="7"/>
      <c r="F8" s="7"/>
      <c r="G8" s="7"/>
    </row>
    <row r="9" spans="1:7" ht="12.75">
      <c r="A9" s="7" t="s">
        <v>7</v>
      </c>
      <c r="B9" s="5">
        <v>120</v>
      </c>
      <c r="C9" s="6">
        <v>1</v>
      </c>
      <c r="D9" s="5">
        <v>120</v>
      </c>
      <c r="E9" s="7"/>
      <c r="F9" s="9"/>
      <c r="G9" s="7"/>
    </row>
    <row r="10" spans="1:7" ht="12.75">
      <c r="A10" s="19" t="s">
        <v>8</v>
      </c>
      <c r="B10" s="5"/>
      <c r="C10" s="6"/>
      <c r="D10" s="20">
        <f>SUM(D5:D9)</f>
        <v>3391.2</v>
      </c>
      <c r="E10" s="11"/>
      <c r="F10" s="7"/>
      <c r="G10" s="7"/>
    </row>
    <row r="11" spans="1:7" ht="12.75">
      <c r="A11" s="7" t="s">
        <v>9</v>
      </c>
      <c r="B11" s="5">
        <v>2820</v>
      </c>
      <c r="C11" s="6"/>
      <c r="D11" s="5">
        <f>SUM(B11*15.2/100)</f>
        <v>428.64</v>
      </c>
      <c r="E11" s="7"/>
      <c r="F11" s="7"/>
      <c r="G11" s="5"/>
    </row>
    <row r="12" spans="1:7" ht="12.75">
      <c r="A12" s="15" t="s">
        <v>3</v>
      </c>
      <c r="B12" s="5"/>
      <c r="C12" s="6"/>
      <c r="D12" s="10">
        <f>SUM(D11+D10)</f>
        <v>3819.8399999999997</v>
      </c>
      <c r="E12" s="2"/>
      <c r="F12" s="7" t="s">
        <v>29</v>
      </c>
      <c r="G12" s="5"/>
    </row>
    <row r="13" spans="1:7" ht="12.75">
      <c r="A13" s="7"/>
      <c r="B13" s="5"/>
      <c r="C13" s="6"/>
      <c r="D13" s="5"/>
      <c r="E13" s="17"/>
      <c r="F13" s="7"/>
      <c r="G13" s="5"/>
    </row>
    <row r="14" spans="1:7" ht="12.75">
      <c r="A14" s="23" t="s">
        <v>20</v>
      </c>
      <c r="E14" s="17"/>
      <c r="F14" s="7"/>
      <c r="G14" s="5"/>
    </row>
    <row r="15" spans="1:7" ht="25.5">
      <c r="A15" s="21" t="s">
        <v>18</v>
      </c>
      <c r="B15" s="5">
        <v>58.4</v>
      </c>
      <c r="C15" s="6" t="s">
        <v>26</v>
      </c>
      <c r="D15" s="20">
        <f>SUM(B15*16*2)</f>
        <v>1868.8</v>
      </c>
      <c r="F15" s="19" t="s">
        <v>29</v>
      </c>
      <c r="G15" s="7"/>
    </row>
    <row r="16" spans="1:7" ht="38.25">
      <c r="A16" s="18" t="s">
        <v>19</v>
      </c>
      <c r="B16" s="5">
        <v>58.4</v>
      </c>
      <c r="C16" s="3" t="s">
        <v>27</v>
      </c>
      <c r="D16" s="26">
        <f>SUM(B16*2*20)</f>
        <v>2336</v>
      </c>
      <c r="F16" s="7" t="s">
        <v>29</v>
      </c>
      <c r="G16" s="7"/>
    </row>
    <row r="17" spans="1:7" ht="12.75">
      <c r="A17" s="2"/>
      <c r="E17" s="17"/>
      <c r="F17" s="7"/>
      <c r="G17" s="7"/>
    </row>
    <row r="18" spans="1:7" ht="12.75">
      <c r="A18" s="24" t="s">
        <v>25</v>
      </c>
      <c r="E18" s="17"/>
      <c r="F18" s="7"/>
      <c r="G18" s="7"/>
    </row>
    <row r="19" spans="1:8" ht="12.75">
      <c r="A19" s="7" t="s">
        <v>21</v>
      </c>
      <c r="B19" s="5">
        <v>15</v>
      </c>
      <c r="C19" s="6" t="s">
        <v>22</v>
      </c>
      <c r="D19" s="5">
        <v>1728</v>
      </c>
      <c r="E19" s="22"/>
      <c r="F19" s="1"/>
      <c r="G19" s="7"/>
      <c r="H19" s="7"/>
    </row>
    <row r="20" spans="1:8" ht="38.25">
      <c r="A20" s="15"/>
      <c r="B20" s="5"/>
      <c r="C20" s="25" t="s">
        <v>31</v>
      </c>
      <c r="D20" s="28">
        <v>708.48</v>
      </c>
      <c r="E20" s="22"/>
      <c r="F20" s="1" t="s">
        <v>29</v>
      </c>
      <c r="G20" s="7"/>
      <c r="H20" s="7"/>
    </row>
    <row r="21" spans="1:8" ht="12.75">
      <c r="A21" s="7" t="s">
        <v>24</v>
      </c>
      <c r="B21" s="1">
        <v>19.9</v>
      </c>
      <c r="C21" s="25" t="s">
        <v>22</v>
      </c>
      <c r="D21" s="28">
        <v>2292.48</v>
      </c>
      <c r="E21" s="22"/>
      <c r="F21" s="1"/>
      <c r="G21" s="7"/>
      <c r="H21" s="7"/>
    </row>
    <row r="22" spans="1:8" ht="38.25">
      <c r="A22" s="7"/>
      <c r="C22" s="27" t="s">
        <v>31</v>
      </c>
      <c r="D22" s="29">
        <v>939.92</v>
      </c>
      <c r="E22" s="1"/>
      <c r="F22" s="5"/>
      <c r="G22" s="7"/>
      <c r="H22" s="7"/>
    </row>
    <row r="23" spans="1:7" ht="12.75">
      <c r="A23" t="s">
        <v>10</v>
      </c>
      <c r="B23" s="1">
        <v>1.6</v>
      </c>
      <c r="C23" s="6">
        <v>100</v>
      </c>
      <c r="D23" s="5">
        <f>SUM(160+160*15.2/100)</f>
        <v>184.32</v>
      </c>
      <c r="E23" s="7"/>
      <c r="F23" s="7" t="s">
        <v>29</v>
      </c>
      <c r="G23" s="7"/>
    </row>
    <row r="24" spans="1:7" ht="12.75">
      <c r="A24" t="s">
        <v>11</v>
      </c>
      <c r="B24" s="1">
        <v>1.3</v>
      </c>
      <c r="C24" s="6">
        <v>100</v>
      </c>
      <c r="D24" s="1">
        <f>SUM(130*15.2/100+130)</f>
        <v>149.76</v>
      </c>
      <c r="E24" s="7"/>
      <c r="F24" s="7"/>
      <c r="G24" s="7"/>
    </row>
    <row r="25" spans="1:7" ht="12.75">
      <c r="A25" t="s">
        <v>12</v>
      </c>
      <c r="B25" s="1">
        <v>1.9</v>
      </c>
      <c r="C25" s="6">
        <v>100</v>
      </c>
      <c r="D25" s="5">
        <f>SUM(190*15.2/100+190)</f>
        <v>218.88</v>
      </c>
      <c r="E25" s="7"/>
      <c r="F25" s="7" t="s">
        <v>29</v>
      </c>
      <c r="G25" s="7"/>
    </row>
    <row r="26" spans="1:7" ht="12.75">
      <c r="A26" t="s">
        <v>13</v>
      </c>
      <c r="B26" s="1">
        <v>3.2</v>
      </c>
      <c r="C26" s="6">
        <v>50</v>
      </c>
      <c r="D26" s="20">
        <f>SUM(160*15.2/100+160)</f>
        <v>184.32</v>
      </c>
      <c r="E26" s="7"/>
      <c r="F26" s="7" t="s">
        <v>29</v>
      </c>
      <c r="G26" s="7"/>
    </row>
    <row r="27" spans="1:7" ht="12.75">
      <c r="A27" t="s">
        <v>14</v>
      </c>
      <c r="B27" s="1">
        <v>3.3</v>
      </c>
      <c r="C27" s="6">
        <v>50</v>
      </c>
      <c r="D27" s="5">
        <f>SUM(165*15.2/100+165)</f>
        <v>190.07999999999998</v>
      </c>
      <c r="E27" s="7"/>
      <c r="F27" s="17" t="s">
        <v>29</v>
      </c>
      <c r="G27" s="7"/>
    </row>
    <row r="28" spans="3:7" ht="12.75">
      <c r="C28" s="6"/>
      <c r="D28" s="10"/>
      <c r="E28" s="7"/>
      <c r="F28" s="7"/>
      <c r="G28" s="7"/>
    </row>
    <row r="29" spans="1:7" ht="12.75">
      <c r="A29" s="15" t="s">
        <v>30</v>
      </c>
      <c r="B29" s="5"/>
      <c r="C29" s="6"/>
      <c r="D29" s="5"/>
      <c r="E29" s="7"/>
      <c r="F29" s="10">
        <f>SUM(D12,D15,D16,D20,D23,D24,D25,D26,D27)</f>
        <v>9660.479999999998</v>
      </c>
      <c r="G29" s="7"/>
    </row>
    <row r="30" spans="1:7" s="2" customFormat="1" ht="12.75">
      <c r="A30" s="15"/>
      <c r="B30" s="5"/>
      <c r="C30" s="6"/>
      <c r="D30" s="10"/>
      <c r="E30" s="15"/>
      <c r="F30" s="15"/>
      <c r="G30" s="15"/>
    </row>
    <row r="31" spans="2:4" ht="12.75">
      <c r="B31" s="10"/>
      <c r="C31" s="16"/>
      <c r="D31" s="10"/>
    </row>
    <row r="33" ht="12.75">
      <c r="A33" s="7"/>
    </row>
    <row r="34" ht="51">
      <c r="A34" s="18" t="s">
        <v>23</v>
      </c>
    </row>
    <row r="39" ht="12.75">
      <c r="E39" s="1"/>
    </row>
    <row r="41" ht="12.75">
      <c r="A41" s="7"/>
    </row>
    <row r="42" spans="1:4" ht="12.75">
      <c r="A42" s="7"/>
      <c r="B42" s="5"/>
      <c r="C42" s="6"/>
      <c r="D42" s="5"/>
    </row>
    <row r="43" spans="1:4" ht="12.75">
      <c r="A43" s="7"/>
      <c r="B43" s="5"/>
      <c r="C43" s="6"/>
      <c r="D43" s="5"/>
    </row>
    <row r="44" spans="1:5" ht="12.75">
      <c r="A44" s="15"/>
      <c r="B44" s="5"/>
      <c r="C44" s="6"/>
      <c r="D44" s="5"/>
      <c r="E44" s="10"/>
    </row>
    <row r="45" spans="2:3" ht="12.75">
      <c r="B45" s="5"/>
      <c r="C45" s="6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caesar</cp:lastModifiedBy>
  <dcterms:created xsi:type="dcterms:W3CDTF">1996-10-17T05:27:31Z</dcterms:created>
  <dcterms:modified xsi:type="dcterms:W3CDTF">2011-07-13T14:14:26Z</dcterms:modified>
  <cp:category/>
  <cp:version/>
  <cp:contentType/>
  <cp:contentStatus/>
</cp:coreProperties>
</file>